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m\Desktop\"/>
    </mc:Choice>
  </mc:AlternateContent>
  <bookViews>
    <workbookView xWindow="435" yWindow="-75" windowWidth="19320" windowHeight="12120"/>
  </bookViews>
  <sheets>
    <sheet name="FY15" sheetId="4" r:id="rId1"/>
  </sheets>
  <definedNames>
    <definedName name="_xlnm.Print_Area" localSheetId="0">'FY15'!$A:$D</definedName>
  </definedNames>
  <calcPr calcId="152511" iterate="1"/>
</workbook>
</file>

<file path=xl/calcChain.xml><?xml version="1.0" encoding="utf-8"?>
<calcChain xmlns="http://schemas.openxmlformats.org/spreadsheetml/2006/main">
  <c r="D18" i="4" l="1"/>
  <c r="D20" i="4" l="1"/>
  <c r="D35" i="4"/>
  <c r="D21" i="4" l="1"/>
  <c r="D24" i="4" s="1"/>
</calcChain>
</file>

<file path=xl/sharedStrings.xml><?xml version="1.0" encoding="utf-8"?>
<sst xmlns="http://schemas.openxmlformats.org/spreadsheetml/2006/main" count="38" uniqueCount="37">
  <si>
    <t>INCOME</t>
  </si>
  <si>
    <t>EXPENSES</t>
  </si>
  <si>
    <t>III</t>
  </si>
  <si>
    <t>Marcive</t>
  </si>
  <si>
    <t>(Authority Processing)</t>
  </si>
  <si>
    <t>Syndetics</t>
  </si>
  <si>
    <t>TOTAL EXPENSES</t>
  </si>
  <si>
    <t>Contingency/Reserves</t>
  </si>
  <si>
    <t>(See Breakout Below)</t>
  </si>
  <si>
    <t>LC Auth. DB Services (Date-Date)</t>
  </si>
  <si>
    <t>Annual Millenium Maintenance</t>
  </si>
  <si>
    <t xml:space="preserve">Other </t>
  </si>
  <si>
    <t>(travel, meetings)</t>
  </si>
  <si>
    <t xml:space="preserve">Van Delivery </t>
  </si>
  <si>
    <t>1/3 MaineCat Server Maintenance</t>
  </si>
  <si>
    <t>MELNK INN Reach Maintenance (local connector file)</t>
  </si>
  <si>
    <t xml:space="preserve">Library Anywhere </t>
  </si>
  <si>
    <t>(State Financial svcs 2.214%)</t>
  </si>
  <si>
    <t>FY 15</t>
  </si>
  <si>
    <t>Delivery Bags</t>
  </si>
  <si>
    <t>($18.00 x 57 x 52)</t>
  </si>
  <si>
    <t>III Costs</t>
  </si>
  <si>
    <t>Expense Subtotal</t>
  </si>
  <si>
    <t>(2.5% of Actual Expenses)</t>
  </si>
  <si>
    <t>3.5% increase</t>
  </si>
  <si>
    <t>3.5 % increase</t>
  </si>
  <si>
    <t>3900 no increase</t>
  </si>
  <si>
    <t>52 libraries</t>
  </si>
  <si>
    <t>(RR Bowker - book covers)</t>
  </si>
  <si>
    <t>Total Minerva Dues ($4,200)</t>
  </si>
  <si>
    <t xml:space="preserve">STACAP Fee </t>
  </si>
  <si>
    <t>FY15 = 57 member libraries</t>
  </si>
  <si>
    <t>** RDA Toolkit  (conditional)</t>
  </si>
  <si>
    <t>** RDA Toolkit to be voted on prior to expending</t>
  </si>
  <si>
    <t xml:space="preserve">*Sierra server costs </t>
  </si>
  <si>
    <t>*Sierra server costs (annual installments over 5 year period beg. 7/1/15)</t>
  </si>
  <si>
    <t>STACAP = Statewide indirect cost allocation plan (fee pd to state for administering acct.)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</si>
</sst>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right"/>
    </xf>
    <xf numFmtId="0" fontId="3" fillId="0" borderId="0" xfId="0" applyFont="1"/>
    <xf numFmtId="2" fontId="0" fillId="0" borderId="0" xfId="0" applyNumberFormat="1"/>
    <xf numFmtId="2" fontId="3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view="pageLayout" topLeftCell="A40" zoomScaleNormal="100" workbookViewId="0">
      <selection activeCell="B40" sqref="B40"/>
    </sheetView>
  </sheetViews>
  <sheetFormatPr defaultRowHeight="12.75" x14ac:dyDescent="0.2"/>
  <cols>
    <col min="1" max="1" width="25" customWidth="1"/>
    <col min="2" max="2" width="30" bestFit="1" customWidth="1"/>
    <col min="3" max="3" width="28.28515625" customWidth="1"/>
    <col min="4" max="4" width="13.140625" customWidth="1"/>
  </cols>
  <sheetData>
    <row r="1" spans="1:4" s="1" customFormat="1" x14ac:dyDescent="0.2">
      <c r="D1" s="3" t="s">
        <v>18</v>
      </c>
    </row>
    <row r="2" spans="1:4" x14ac:dyDescent="0.2">
      <c r="A2" s="9" t="s">
        <v>0</v>
      </c>
    </row>
    <row r="3" spans="1:4" x14ac:dyDescent="0.2">
      <c r="B3" t="s">
        <v>29</v>
      </c>
      <c r="C3" s="2" t="s">
        <v>31</v>
      </c>
      <c r="D3">
        <v>239400</v>
      </c>
    </row>
    <row r="8" spans="1:4" x14ac:dyDescent="0.2">
      <c r="A8" s="9" t="s">
        <v>1</v>
      </c>
    </row>
    <row r="9" spans="1:4" x14ac:dyDescent="0.2">
      <c r="A9" s="9"/>
      <c r="B9" t="s">
        <v>34</v>
      </c>
      <c r="D9" s="10">
        <v>4270</v>
      </c>
    </row>
    <row r="10" spans="1:4" x14ac:dyDescent="0.2">
      <c r="B10" t="s">
        <v>2</v>
      </c>
      <c r="C10" t="s">
        <v>8</v>
      </c>
      <c r="D10" s="10">
        <v>127443</v>
      </c>
    </row>
    <row r="11" spans="1:4" x14ac:dyDescent="0.2">
      <c r="B11" t="s">
        <v>3</v>
      </c>
      <c r="C11" t="s">
        <v>4</v>
      </c>
      <c r="D11">
        <v>5500</v>
      </c>
    </row>
    <row r="12" spans="1:4" x14ac:dyDescent="0.2">
      <c r="B12" t="s">
        <v>5</v>
      </c>
      <c r="C12" t="s">
        <v>28</v>
      </c>
      <c r="D12">
        <v>25210.85</v>
      </c>
    </row>
    <row r="13" spans="1:4" x14ac:dyDescent="0.2">
      <c r="B13" t="s">
        <v>13</v>
      </c>
      <c r="C13" s="2" t="s">
        <v>20</v>
      </c>
      <c r="D13">
        <v>53352</v>
      </c>
    </row>
    <row r="14" spans="1:4" x14ac:dyDescent="0.2">
      <c r="B14" t="s">
        <v>11</v>
      </c>
      <c r="C14" t="s">
        <v>12</v>
      </c>
      <c r="D14">
        <v>2700</v>
      </c>
    </row>
    <row r="15" spans="1:4" x14ac:dyDescent="0.2">
      <c r="B15" t="s">
        <v>16</v>
      </c>
      <c r="D15">
        <v>2500</v>
      </c>
    </row>
    <row r="16" spans="1:4" x14ac:dyDescent="0.2">
      <c r="B16" s="2" t="s">
        <v>32</v>
      </c>
      <c r="C16" t="s">
        <v>27</v>
      </c>
      <c r="D16">
        <v>3900</v>
      </c>
    </row>
    <row r="17" spans="1:4" x14ac:dyDescent="0.2">
      <c r="B17" s="2" t="s">
        <v>19</v>
      </c>
      <c r="D17" s="5">
        <v>3000</v>
      </c>
    </row>
    <row r="18" spans="1:4" x14ac:dyDescent="0.2">
      <c r="B18" s="2"/>
      <c r="C18" s="8" t="s">
        <v>22</v>
      </c>
      <c r="D18" s="10">
        <f>SUM(D9:D17)</f>
        <v>227875.85</v>
      </c>
    </row>
    <row r="19" spans="1:4" x14ac:dyDescent="0.2">
      <c r="B19" s="2"/>
    </row>
    <row r="20" spans="1:4" x14ac:dyDescent="0.2">
      <c r="B20" t="s">
        <v>30</v>
      </c>
      <c r="C20" t="s">
        <v>17</v>
      </c>
      <c r="D20" s="4">
        <f>D18*2.214%</f>
        <v>5045.171319</v>
      </c>
    </row>
    <row r="21" spans="1:4" x14ac:dyDescent="0.2">
      <c r="D21" s="6">
        <f>D18+D20</f>
        <v>232921.02131899999</v>
      </c>
    </row>
    <row r="22" spans="1:4" x14ac:dyDescent="0.2">
      <c r="B22" t="s">
        <v>7</v>
      </c>
      <c r="C22" s="2" t="s">
        <v>23</v>
      </c>
      <c r="D22" s="7">
        <v>5823.03</v>
      </c>
    </row>
    <row r="23" spans="1:4" x14ac:dyDescent="0.2">
      <c r="C23" s="2"/>
    </row>
    <row r="24" spans="1:4" x14ac:dyDescent="0.2">
      <c r="A24" s="9" t="s">
        <v>6</v>
      </c>
      <c r="D24" s="6">
        <f>D18+D20+D22</f>
        <v>238744.05131899999</v>
      </c>
    </row>
    <row r="30" spans="1:4" x14ac:dyDescent="0.2">
      <c r="D30" s="3" t="s">
        <v>21</v>
      </c>
    </row>
    <row r="31" spans="1:4" x14ac:dyDescent="0.2">
      <c r="B31" t="s">
        <v>24</v>
      </c>
      <c r="C31" t="s">
        <v>14</v>
      </c>
      <c r="D31">
        <v>30908</v>
      </c>
    </row>
    <row r="32" spans="1:4" x14ac:dyDescent="0.2">
      <c r="B32" t="s">
        <v>26</v>
      </c>
      <c r="C32" t="s">
        <v>9</v>
      </c>
      <c r="D32">
        <v>3900</v>
      </c>
    </row>
    <row r="33" spans="2:4" x14ac:dyDescent="0.2">
      <c r="B33" t="s">
        <v>25</v>
      </c>
      <c r="C33" t="s">
        <v>10</v>
      </c>
      <c r="D33">
        <v>89208</v>
      </c>
    </row>
    <row r="34" spans="2:4" x14ac:dyDescent="0.2">
      <c r="B34" t="s">
        <v>24</v>
      </c>
      <c r="C34" t="s">
        <v>15</v>
      </c>
      <c r="D34">
        <v>3427</v>
      </c>
    </row>
    <row r="35" spans="2:4" x14ac:dyDescent="0.2">
      <c r="D35">
        <f>SUM(D31:D34)</f>
        <v>127443</v>
      </c>
    </row>
    <row r="38" spans="2:4" x14ac:dyDescent="0.2">
      <c r="B38" t="s">
        <v>35</v>
      </c>
    </row>
    <row r="39" spans="2:4" x14ac:dyDescent="0.2">
      <c r="B39" t="s">
        <v>33</v>
      </c>
    </row>
    <row r="40" spans="2:4" x14ac:dyDescent="0.2">
      <c r="B40" t="s">
        <v>36</v>
      </c>
    </row>
  </sheetData>
  <pageMargins left="0.7" right="0.7" top="0.75" bottom="0.75" header="0.3" footer="0.3"/>
  <pageSetup orientation="landscape" r:id="rId1"/>
  <headerFooter>
    <oddHeader>&amp;C&amp;16Approved Minerva Budget FY15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FY15</vt:lpstr>
      <vt:lpstr>'FY15'!Print_Area</vt:lpstr>
    </vt:vector>
  </TitlesOfParts>
  <Company>Cape Elizabeth School Department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Cape Elizabeth High School</dc:creator>
  <cp:lastModifiedBy>nm</cp:lastModifiedBy>
  <cp:lastPrinted>2014-05-27T16:19:01Z</cp:lastPrinted>
  <dcterms:created xsi:type="dcterms:W3CDTF">2008-11-04T20:51:29Z</dcterms:created>
  <dcterms:modified xsi:type="dcterms:W3CDTF">2014-05-27T16:38:07Z</dcterms:modified>
</cp:coreProperties>
</file>